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puenter\TempSCP\JustData\"/>
    </mc:Choice>
  </mc:AlternateContent>
  <bookViews>
    <workbookView xWindow="0" yWindow="0" windowWidth="16380" windowHeight="8190"/>
  </bookViews>
  <sheets>
    <sheet name="TEPX-M1" sheetId="1" r:id="rId1"/>
  </sheets>
  <calcPr calcId="162913"/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H55" i="1" l="1"/>
  <c r="H53" i="1"/>
  <c r="B51" i="1"/>
  <c r="H51" i="1" s="1"/>
  <c r="B50" i="1"/>
  <c r="H50" i="1" s="1"/>
  <c r="B49" i="1"/>
  <c r="H49" i="1" s="1"/>
  <c r="B48" i="1"/>
  <c r="H48" i="1" s="1"/>
  <c r="B47" i="1"/>
  <c r="H47" i="1" s="1"/>
  <c r="B46" i="1"/>
  <c r="B45" i="1"/>
  <c r="H45" i="1" s="1"/>
  <c r="B44" i="1"/>
  <c r="H44" i="1" s="1"/>
  <c r="H42" i="1"/>
  <c r="H41" i="1"/>
  <c r="H40" i="1"/>
  <c r="H39" i="1"/>
  <c r="H38" i="1"/>
  <c r="H37" i="1"/>
  <c r="H36" i="1"/>
  <c r="H35" i="1"/>
  <c r="H24" i="1"/>
  <c r="H23" i="1"/>
  <c r="H22" i="1"/>
  <c r="H21" i="1"/>
  <c r="H20" i="1"/>
  <c r="H19" i="1"/>
  <c r="H18" i="1"/>
  <c r="H17" i="1"/>
  <c r="H33" i="1"/>
  <c r="H32" i="1"/>
  <c r="H31" i="1"/>
  <c r="H30" i="1"/>
  <c r="H29" i="1"/>
  <c r="H28" i="1"/>
  <c r="H27" i="1"/>
  <c r="H26" i="1"/>
  <c r="H15" i="1"/>
  <c r="H14" i="1"/>
  <c r="H13" i="1"/>
  <c r="H12" i="1"/>
  <c r="H11" i="1"/>
  <c r="H10" i="1"/>
  <c r="H9" i="1"/>
  <c r="H8" i="1"/>
  <c r="H6" i="1"/>
  <c r="H4" i="1"/>
  <c r="L3" i="1"/>
  <c r="K3" i="1"/>
  <c r="I3" i="1" l="1"/>
  <c r="H46" i="1"/>
  <c r="J3" i="1" s="1"/>
</calcChain>
</file>

<file path=xl/sharedStrings.xml><?xml version="1.0" encoding="utf-8"?>
<sst xmlns="http://schemas.openxmlformats.org/spreadsheetml/2006/main" count="84" uniqueCount="28">
  <si>
    <t>Level of manifolding</t>
  </si>
  <si>
    <t>L [m]</t>
  </si>
  <si>
    <t>OD [mm]</t>
  </si>
  <si>
    <t>ID [mm]</t>
  </si>
  <si>
    <t>Q [W]</t>
  </si>
  <si>
    <t>Pipe roughness
 Ep (um)</t>
  </si>
  <si>
    <t>Volume</t>
  </si>
  <si>
    <t>Liquid volume (m^3)</t>
  </si>
  <si>
    <t>Vapour volume(m^3)</t>
  </si>
  <si>
    <t>heat load (kW)</t>
  </si>
  <si>
    <t>ph heat load (kW)</t>
  </si>
  <si>
    <t>Section number</t>
  </si>
  <si>
    <t>Nbranches=</t>
  </si>
  <si>
    <t>MLevel=</t>
  </si>
  <si>
    <t>TEPX 11 Top</t>
  </si>
  <si>
    <t>TEPX 11 Bottom</t>
  </si>
  <si>
    <t>TEPX 12 Top</t>
  </si>
  <si>
    <t>TEPX 12 Bottom</t>
  </si>
  <si>
    <t>TEPX 21 Top</t>
  </si>
  <si>
    <t>TEPX 21 Bottom</t>
  </si>
  <si>
    <t>TEPX 22 Top</t>
  </si>
  <si>
    <t>TEPX 22 Bottom</t>
  </si>
  <si>
    <t>Statepoint</t>
  </si>
  <si>
    <t>Routing</t>
  </si>
  <si>
    <t>Power in section 10 is the contribution of cables+portcards</t>
  </si>
  <si>
    <t xml:space="preserve">Power in section 11 is the end-of-life contribution of chip+module leakage </t>
  </si>
  <si>
    <t>Section number in this diagram correspond to the ones in column B</t>
  </si>
  <si>
    <t>Power in section 9 is the contribution of preheaters according to the estimation in specification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</si>
</sst>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rgb="FF000000"/>
      <name val="Calibri"/>
      <family val="2"/>
      <charset val="1"/>
    </font>
    <font>
      <sz val="16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sz val="14"/>
      <color rgb="FF3F3F76"/>
      <name val="Calibri"/>
      <family val="2"/>
      <charset val="1"/>
    </font>
    <font>
      <b/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22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D7D31"/>
        <bgColor rgb="FFFA7D00"/>
      </patternFill>
    </fill>
    <fill>
      <patternFill patternType="solid">
        <fgColor rgb="FFFFCC99"/>
        <bgColor rgb="FFFFC7CE"/>
      </patternFill>
    </fill>
    <fill>
      <patternFill patternType="solid">
        <fgColor rgb="FFF2F2F2"/>
        <bgColor rgb="FFFFFFFF"/>
      </patternFill>
    </fill>
    <fill>
      <patternFill patternType="solid">
        <fgColor rgb="FFFFEB9C"/>
        <b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5" fillId="5" borderId="0" applyBorder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0" xfId="1" applyFont="1" applyFill="1" applyBorder="1" applyAlignment="1" applyProtection="1"/>
    <xf numFmtId="0" fontId="0" fillId="0" borderId="0" xfId="0" applyBorder="1"/>
    <xf numFmtId="0" fontId="3" fillId="3" borderId="1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/>
    <xf numFmtId="0" fontId="5" fillId="5" borderId="0" xfId="1" applyFont="1" applyBorder="1" applyAlignment="1" applyProtection="1"/>
    <xf numFmtId="2" fontId="5" fillId="5" borderId="0" xfId="1" applyNumberFormat="1" applyBorder="1" applyAlignment="1" applyProtection="1">
      <alignment vertical="center"/>
    </xf>
    <xf numFmtId="49" fontId="5" fillId="5" borderId="0" xfId="1" applyNumberFormat="1" applyFont="1" applyBorder="1" applyAlignment="1" applyProtection="1">
      <alignment vertical="center"/>
    </xf>
    <xf numFmtId="0" fontId="0" fillId="0" borderId="2" xfId="0" applyFont="1" applyBorder="1" applyAlignment="1">
      <alignment horizontal="center"/>
    </xf>
    <xf numFmtId="2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2" fontId="0" fillId="0" borderId="0" xfId="0" applyNumberFormat="1" applyBorder="1"/>
    <xf numFmtId="164" fontId="0" fillId="0" borderId="0" xfId="0" applyNumberFormat="1"/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/>
    <xf numFmtId="0" fontId="2" fillId="0" borderId="0" xfId="0" applyFont="1"/>
    <xf numFmtId="0" fontId="6" fillId="0" borderId="0" xfId="0" applyFont="1"/>
    <xf numFmtId="0" fontId="5" fillId="5" borderId="0" xfId="1"/>
    <xf numFmtId="0" fontId="7" fillId="0" borderId="0" xfId="2"/>
    <xf numFmtId="0" fontId="0" fillId="0" borderId="0" xfId="0" applyAlignment="1">
      <alignment horizontal="right"/>
    </xf>
  </cellXfs>
  <cellStyles count="3">
    <cellStyle name="Hyperlink" xfId="2" builtinId="8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B2B2B2"/>
      <rgbColor rgb="FF7F7F7F"/>
      <rgbColor rgb="FF9999FF"/>
      <rgbColor rgb="FF993366"/>
      <rgbColor rgb="FFFFFFCC"/>
      <rgbColor rgb="FFF2F2F2"/>
      <rgbColor rgb="FF660066"/>
      <rgbColor rgb="FFED7D31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1333500</xdr:colOff>
      <xdr:row>8</xdr:row>
      <xdr:rowOff>104775</xdr:rowOff>
    </xdr:from>
    <xdr:to>
      <xdr:col>23</xdr:col>
      <xdr:colOff>209550</xdr:colOff>
      <xdr:row>35</xdr:row>
      <xdr:rowOff>62210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2028825"/>
          <a:ext cx="10058400" cy="5253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topLeftCell="A10" zoomScaleNormal="100" workbookViewId="0">
      <selection activeCell="B35" sqref="B35:B42"/>
    </sheetView>
  </sheetViews>
  <sheetFormatPr defaultRowHeight="15" x14ac:dyDescent="0.25"/>
  <cols>
    <col min="1" max="1" width="30.5703125"/>
    <col min="2" max="2" width="14.140625"/>
    <col min="3" max="3" width="12.140625"/>
    <col min="4" max="4" width="11.85546875"/>
    <col min="5" max="5" width="11.28515625"/>
    <col min="6" max="6" width="20.85546875"/>
    <col min="7" max="7" width="25.140625"/>
    <col min="8" max="8" width="8.85546875"/>
    <col min="9" max="9" width="22.85546875"/>
    <col min="10" max="13" width="8.85546875"/>
    <col min="14" max="14" width="23.140625"/>
    <col min="15" max="18" width="8.85546875"/>
    <col min="19" max="19" width="15.42578125"/>
    <col min="20" max="1012" width="8.85546875"/>
  </cols>
  <sheetData>
    <row r="1" spans="1:13" ht="21" x14ac:dyDescent="0.35">
      <c r="A1" s="1" t="s">
        <v>0</v>
      </c>
      <c r="B1" s="2">
        <v>1</v>
      </c>
      <c r="C1" s="2"/>
      <c r="E1" s="2"/>
      <c r="F1" s="2"/>
    </row>
    <row r="2" spans="1:13" ht="37.5" x14ac:dyDescent="0.25">
      <c r="A2" s="3" t="s">
        <v>22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3" t="s">
        <v>23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</row>
    <row r="3" spans="1:13" ht="15.75" thickBot="1" x14ac:dyDescent="0.3">
      <c r="A3" s="7" t="s">
        <v>11</v>
      </c>
      <c r="B3" s="8">
        <v>5</v>
      </c>
      <c r="C3" s="7" t="s">
        <v>12</v>
      </c>
      <c r="D3" s="8">
        <v>1</v>
      </c>
      <c r="E3" s="9" t="s">
        <v>13</v>
      </c>
      <c r="F3" s="8">
        <v>0</v>
      </c>
      <c r="H3" s="6"/>
      <c r="I3" s="6">
        <f>SUM(H4:H24)</f>
        <v>3.0761601722751101E-4</v>
      </c>
      <c r="J3" s="6">
        <f>SUM(H25:H55)</f>
        <v>4.4872442295910541E-4</v>
      </c>
      <c r="K3" s="6">
        <f>SUM(E35:E42)/1000</f>
        <v>1.8794999999999999</v>
      </c>
      <c r="L3" s="6">
        <f>SUM(E17:E24)/1000</f>
        <v>0.128</v>
      </c>
    </row>
    <row r="4" spans="1:13" x14ac:dyDescent="0.25">
      <c r="A4" s="10">
        <v>300</v>
      </c>
      <c r="B4" s="11">
        <v>3.2841</v>
      </c>
      <c r="C4" s="12">
        <v>12.7</v>
      </c>
      <c r="D4" s="11">
        <v>10.199999999999999</v>
      </c>
      <c r="E4" s="12"/>
      <c r="F4" s="13">
        <v>20</v>
      </c>
      <c r="H4" s="6">
        <f>((D4/(2*1000))^2)*PI()*B4</f>
        <v>2.6835308831934672E-4</v>
      </c>
    </row>
    <row r="5" spans="1:13" ht="15.75" thickBot="1" x14ac:dyDescent="0.3">
      <c r="A5" s="7" t="s">
        <v>11</v>
      </c>
      <c r="B5" s="8">
        <v>6</v>
      </c>
      <c r="C5" s="7" t="s">
        <v>12</v>
      </c>
      <c r="D5" s="8">
        <v>1</v>
      </c>
      <c r="E5" s="9" t="s">
        <v>13</v>
      </c>
      <c r="F5" s="8">
        <v>0</v>
      </c>
      <c r="H5" s="6"/>
    </row>
    <row r="6" spans="1:13" x14ac:dyDescent="0.25">
      <c r="A6" s="10">
        <v>400</v>
      </c>
      <c r="B6" s="11">
        <v>1.2567999999999999</v>
      </c>
      <c r="C6" s="12">
        <v>8</v>
      </c>
      <c r="D6" s="11">
        <v>6</v>
      </c>
      <c r="E6" s="12"/>
      <c r="F6" s="13">
        <v>20</v>
      </c>
      <c r="H6" s="6">
        <f>((D6/(2*1000))^2)*PI()*B6</f>
        <v>3.5535182823284863E-5</v>
      </c>
    </row>
    <row r="7" spans="1:13" ht="29.25" thickBot="1" x14ac:dyDescent="0.5">
      <c r="A7" s="7" t="s">
        <v>11</v>
      </c>
      <c r="B7" s="21">
        <v>8</v>
      </c>
      <c r="C7" s="7" t="s">
        <v>12</v>
      </c>
      <c r="D7" s="8">
        <v>8</v>
      </c>
      <c r="E7" s="9" t="s">
        <v>13</v>
      </c>
      <c r="F7" s="8">
        <v>1</v>
      </c>
      <c r="H7" s="6"/>
      <c r="M7" s="20" t="s">
        <v>26</v>
      </c>
    </row>
    <row r="8" spans="1:13" ht="15.75" thickBot="1" x14ac:dyDescent="0.3">
      <c r="A8" s="10">
        <v>410</v>
      </c>
      <c r="B8" s="18">
        <v>0.71779999999999999</v>
      </c>
      <c r="C8" s="15">
        <v>2.2000000000000002</v>
      </c>
      <c r="D8" s="13">
        <v>0.72</v>
      </c>
      <c r="E8" s="16"/>
      <c r="F8" s="13">
        <v>20</v>
      </c>
      <c r="G8" s="2" t="s">
        <v>14</v>
      </c>
      <c r="H8" s="6">
        <f t="shared" ref="H8:H15" si="0">((D8/(2*1000))^2)*PI()*B8</f>
        <v>2.9225256279437922E-7</v>
      </c>
    </row>
    <row r="9" spans="1:13" ht="15.75" thickBot="1" x14ac:dyDescent="0.3">
      <c r="A9" s="10">
        <v>410</v>
      </c>
      <c r="B9" s="18">
        <v>0.71779999999999999</v>
      </c>
      <c r="C9" s="15">
        <v>2.2000000000000002</v>
      </c>
      <c r="D9" s="13">
        <v>0.72</v>
      </c>
      <c r="E9" s="16"/>
      <c r="F9" s="13">
        <v>20</v>
      </c>
      <c r="G9" s="2" t="s">
        <v>15</v>
      </c>
      <c r="H9" s="6">
        <f t="shared" si="0"/>
        <v>2.9225256279437922E-7</v>
      </c>
    </row>
    <row r="10" spans="1:13" ht="15.75" thickBot="1" x14ac:dyDescent="0.3">
      <c r="A10" s="10">
        <v>410</v>
      </c>
      <c r="B10" s="18">
        <v>0.71779999999999999</v>
      </c>
      <c r="C10" s="15">
        <v>2.2000000000000002</v>
      </c>
      <c r="D10" s="13">
        <v>0.72</v>
      </c>
      <c r="E10" s="16"/>
      <c r="F10" s="13">
        <v>20</v>
      </c>
      <c r="G10" s="2" t="s">
        <v>16</v>
      </c>
      <c r="H10" s="6">
        <f t="shared" si="0"/>
        <v>2.9225256279437922E-7</v>
      </c>
    </row>
    <row r="11" spans="1:13" ht="15.75" thickBot="1" x14ac:dyDescent="0.3">
      <c r="A11" s="10">
        <v>410</v>
      </c>
      <c r="B11" s="18">
        <v>0.71779999999999999</v>
      </c>
      <c r="C11" s="15">
        <v>2.2000000000000002</v>
      </c>
      <c r="D11" s="13">
        <v>0.72</v>
      </c>
      <c r="E11" s="16"/>
      <c r="F11" s="13">
        <v>20</v>
      </c>
      <c r="G11" s="2" t="s">
        <v>17</v>
      </c>
      <c r="H11" s="6">
        <f t="shared" si="0"/>
        <v>2.9225256279437922E-7</v>
      </c>
    </row>
    <row r="12" spans="1:13" ht="15.75" thickBot="1" x14ac:dyDescent="0.3">
      <c r="A12" s="10">
        <v>410</v>
      </c>
      <c r="B12" s="18">
        <v>0.72043000000000001</v>
      </c>
      <c r="C12" s="15">
        <v>2.2000000000000002</v>
      </c>
      <c r="D12" s="13">
        <v>0.72</v>
      </c>
      <c r="E12" s="16"/>
      <c r="F12" s="13">
        <v>20</v>
      </c>
      <c r="G12" s="2" t="s">
        <v>18</v>
      </c>
      <c r="H12" s="6">
        <f t="shared" si="0"/>
        <v>2.9332336836716996E-7</v>
      </c>
    </row>
    <row r="13" spans="1:13" ht="15.75" thickBot="1" x14ac:dyDescent="0.3">
      <c r="A13" s="10">
        <v>410</v>
      </c>
      <c r="B13" s="18">
        <v>0.72043000000000001</v>
      </c>
      <c r="C13" s="15">
        <v>2.2000000000000002</v>
      </c>
      <c r="D13" s="13">
        <v>0.72</v>
      </c>
      <c r="E13" s="16"/>
      <c r="F13" s="13">
        <v>20</v>
      </c>
      <c r="G13" s="2" t="s">
        <v>19</v>
      </c>
      <c r="H13" s="6">
        <f t="shared" si="0"/>
        <v>2.9332336836716996E-7</v>
      </c>
    </row>
    <row r="14" spans="1:13" ht="15.75" thickBot="1" x14ac:dyDescent="0.3">
      <c r="A14" s="10">
        <v>410</v>
      </c>
      <c r="B14" s="18">
        <v>0.72043000000000001</v>
      </c>
      <c r="C14" s="15">
        <v>2.2000000000000002</v>
      </c>
      <c r="D14" s="13">
        <v>0.72</v>
      </c>
      <c r="E14" s="16"/>
      <c r="F14" s="13">
        <v>20</v>
      </c>
      <c r="G14" s="2" t="s">
        <v>20</v>
      </c>
      <c r="H14" s="6">
        <f t="shared" si="0"/>
        <v>2.9332336836716996E-7</v>
      </c>
    </row>
    <row r="15" spans="1:13" x14ac:dyDescent="0.25">
      <c r="A15" s="10">
        <v>410</v>
      </c>
      <c r="B15" s="18">
        <v>0.72043000000000001</v>
      </c>
      <c r="C15" s="15">
        <v>2.2000000000000002</v>
      </c>
      <c r="D15" s="13">
        <v>0.72</v>
      </c>
      <c r="E15" s="16"/>
      <c r="F15" s="13">
        <v>20</v>
      </c>
      <c r="G15" s="2" t="s">
        <v>21</v>
      </c>
      <c r="H15" s="6">
        <f t="shared" si="0"/>
        <v>2.9332336836716996E-7</v>
      </c>
    </row>
    <row r="16" spans="1:13" ht="15.75" thickBot="1" x14ac:dyDescent="0.3">
      <c r="A16" s="7" t="s">
        <v>11</v>
      </c>
      <c r="B16" s="21">
        <v>9</v>
      </c>
      <c r="C16" s="7" t="s">
        <v>12</v>
      </c>
      <c r="D16" s="8">
        <v>8</v>
      </c>
      <c r="E16" s="9" t="s">
        <v>13</v>
      </c>
      <c r="F16" s="8">
        <v>1</v>
      </c>
      <c r="H16" s="6"/>
    </row>
    <row r="17" spans="1:8" ht="15.75" thickBot="1" x14ac:dyDescent="0.3">
      <c r="A17" s="10">
        <v>420</v>
      </c>
      <c r="B17">
        <v>0.05</v>
      </c>
      <c r="C17" s="15">
        <v>2.2999999999999998</v>
      </c>
      <c r="D17" s="13">
        <v>2.1</v>
      </c>
      <c r="E17" s="15">
        <v>16</v>
      </c>
      <c r="F17" s="13">
        <v>20</v>
      </c>
      <c r="G17" s="2" t="s">
        <v>14</v>
      </c>
      <c r="H17" s="6">
        <f t="shared" ref="H17:H24" si="1">((D17/(2*1000))^2)*PI()*B17</f>
        <v>1.7318029502913738E-7</v>
      </c>
    </row>
    <row r="18" spans="1:8" ht="15.75" thickBot="1" x14ac:dyDescent="0.3">
      <c r="A18" s="10">
        <v>420</v>
      </c>
      <c r="B18">
        <v>0.05</v>
      </c>
      <c r="C18" s="15">
        <v>2.2999999999999998</v>
      </c>
      <c r="D18" s="13">
        <v>2.1</v>
      </c>
      <c r="E18" s="15">
        <v>16</v>
      </c>
      <c r="F18" s="13">
        <v>20</v>
      </c>
      <c r="G18" s="2" t="s">
        <v>15</v>
      </c>
      <c r="H18" s="6">
        <f t="shared" si="1"/>
        <v>1.7318029502913738E-7</v>
      </c>
    </row>
    <row r="19" spans="1:8" ht="15.75" thickBot="1" x14ac:dyDescent="0.3">
      <c r="A19" s="10">
        <v>420</v>
      </c>
      <c r="B19">
        <v>0.05</v>
      </c>
      <c r="C19" s="15">
        <v>2.2999999999999998</v>
      </c>
      <c r="D19" s="13">
        <v>2.1</v>
      </c>
      <c r="E19" s="15">
        <v>16</v>
      </c>
      <c r="F19" s="13">
        <v>20</v>
      </c>
      <c r="G19" s="2" t="s">
        <v>16</v>
      </c>
      <c r="H19" s="6">
        <f t="shared" si="1"/>
        <v>1.7318029502913738E-7</v>
      </c>
    </row>
    <row r="20" spans="1:8" ht="15.75" thickBot="1" x14ac:dyDescent="0.3">
      <c r="A20" s="10">
        <v>420</v>
      </c>
      <c r="B20">
        <v>0.05</v>
      </c>
      <c r="C20" s="15">
        <v>2.2999999999999998</v>
      </c>
      <c r="D20" s="13">
        <v>2.1</v>
      </c>
      <c r="E20" s="15">
        <v>16</v>
      </c>
      <c r="F20" s="13">
        <v>20</v>
      </c>
      <c r="G20" s="2" t="s">
        <v>17</v>
      </c>
      <c r="H20" s="6">
        <f t="shared" si="1"/>
        <v>1.7318029502913738E-7</v>
      </c>
    </row>
    <row r="21" spans="1:8" ht="15.75" thickBot="1" x14ac:dyDescent="0.3">
      <c r="A21" s="10">
        <v>420</v>
      </c>
      <c r="B21">
        <v>0.05</v>
      </c>
      <c r="C21" s="15">
        <v>2.2999999999999998</v>
      </c>
      <c r="D21" s="13">
        <v>2.1</v>
      </c>
      <c r="E21" s="15">
        <v>16</v>
      </c>
      <c r="F21" s="13">
        <v>20</v>
      </c>
      <c r="G21" s="2" t="s">
        <v>18</v>
      </c>
      <c r="H21" s="6">
        <f t="shared" si="1"/>
        <v>1.7318029502913738E-7</v>
      </c>
    </row>
    <row r="22" spans="1:8" ht="15.75" thickBot="1" x14ac:dyDescent="0.3">
      <c r="A22" s="10">
        <v>420</v>
      </c>
      <c r="B22">
        <v>0.05</v>
      </c>
      <c r="C22" s="15">
        <v>2.2999999999999998</v>
      </c>
      <c r="D22" s="13">
        <v>2.1</v>
      </c>
      <c r="E22" s="15">
        <v>16</v>
      </c>
      <c r="F22" s="13">
        <v>20</v>
      </c>
      <c r="G22" s="2" t="s">
        <v>19</v>
      </c>
      <c r="H22" s="6">
        <f t="shared" si="1"/>
        <v>1.7318029502913738E-7</v>
      </c>
    </row>
    <row r="23" spans="1:8" ht="15.75" thickBot="1" x14ac:dyDescent="0.3">
      <c r="A23" s="10">
        <v>420</v>
      </c>
      <c r="B23">
        <v>0.05</v>
      </c>
      <c r="C23" s="15">
        <v>2.2999999999999998</v>
      </c>
      <c r="D23" s="13">
        <v>2.1</v>
      </c>
      <c r="E23" s="15">
        <v>16</v>
      </c>
      <c r="F23" s="13">
        <v>20</v>
      </c>
      <c r="G23" s="2" t="s">
        <v>20</v>
      </c>
      <c r="H23" s="6">
        <f t="shared" si="1"/>
        <v>1.7318029502913738E-7</v>
      </c>
    </row>
    <row r="24" spans="1:8" x14ac:dyDescent="0.25">
      <c r="A24" s="10">
        <v>420</v>
      </c>
      <c r="B24">
        <v>0.05</v>
      </c>
      <c r="C24" s="15">
        <v>2.2999999999999998</v>
      </c>
      <c r="D24" s="13">
        <v>2.1</v>
      </c>
      <c r="E24" s="15">
        <v>16</v>
      </c>
      <c r="F24" s="13">
        <v>20</v>
      </c>
      <c r="G24" s="2" t="s">
        <v>21</v>
      </c>
      <c r="H24" s="6">
        <f t="shared" si="1"/>
        <v>1.7318029502913738E-7</v>
      </c>
    </row>
    <row r="25" spans="1:8" x14ac:dyDescent="0.25">
      <c r="A25" s="7" t="s">
        <v>11</v>
      </c>
      <c r="B25" s="8">
        <v>10</v>
      </c>
      <c r="C25" s="7" t="s">
        <v>12</v>
      </c>
      <c r="D25" s="8">
        <v>8</v>
      </c>
      <c r="E25" s="9" t="s">
        <v>13</v>
      </c>
      <c r="F25" s="8">
        <v>1</v>
      </c>
      <c r="H25" s="6"/>
    </row>
    <row r="26" spans="1:8" x14ac:dyDescent="0.25">
      <c r="A26" s="17">
        <v>430</v>
      </c>
      <c r="B26" s="14">
        <f>2.9-1.75</f>
        <v>1.1499999999999999</v>
      </c>
      <c r="C26" s="15">
        <v>2.2999999999999998</v>
      </c>
      <c r="D26" s="13">
        <v>2.1</v>
      </c>
      <c r="E26" s="15">
        <v>16.25</v>
      </c>
      <c r="F26" s="13">
        <v>20</v>
      </c>
      <c r="G26" s="2" t="s">
        <v>14</v>
      </c>
      <c r="H26" s="6">
        <f t="shared" ref="H26:H33" si="2">((D26/(2*1000))^2)*PI()*B26</f>
        <v>3.9831467856701596E-6</v>
      </c>
    </row>
    <row r="27" spans="1:8" x14ac:dyDescent="0.25">
      <c r="A27" s="17">
        <v>430</v>
      </c>
      <c r="B27" s="14">
        <f>2.9-1.75</f>
        <v>1.1499999999999999</v>
      </c>
      <c r="C27" s="15">
        <v>2.2999999999999998</v>
      </c>
      <c r="D27" s="13">
        <v>2.1</v>
      </c>
      <c r="E27" s="15">
        <v>16.25</v>
      </c>
      <c r="F27" s="13">
        <v>20</v>
      </c>
      <c r="G27" s="2" t="s">
        <v>15</v>
      </c>
      <c r="H27" s="6">
        <f t="shared" si="2"/>
        <v>3.9831467856701596E-6</v>
      </c>
    </row>
    <row r="28" spans="1:8" x14ac:dyDescent="0.25">
      <c r="A28" s="17">
        <v>430</v>
      </c>
      <c r="B28" s="14">
        <f>2.9-1.75</f>
        <v>1.1499999999999999</v>
      </c>
      <c r="C28" s="15">
        <v>2.2999999999999998</v>
      </c>
      <c r="D28" s="13">
        <v>2.1</v>
      </c>
      <c r="E28" s="15">
        <v>16.25</v>
      </c>
      <c r="F28" s="13">
        <v>20</v>
      </c>
      <c r="G28" s="2" t="s">
        <v>16</v>
      </c>
      <c r="H28" s="6">
        <f t="shared" si="2"/>
        <v>3.9831467856701596E-6</v>
      </c>
    </row>
    <row r="29" spans="1:8" x14ac:dyDescent="0.25">
      <c r="A29" s="17">
        <v>430</v>
      </c>
      <c r="B29" s="14">
        <f>2.9-1.75</f>
        <v>1.1499999999999999</v>
      </c>
      <c r="C29" s="15">
        <v>2.2999999999999998</v>
      </c>
      <c r="D29" s="13">
        <v>2.1</v>
      </c>
      <c r="E29" s="15">
        <v>16.25</v>
      </c>
      <c r="F29" s="13">
        <v>20</v>
      </c>
      <c r="G29" s="2" t="s">
        <v>17</v>
      </c>
      <c r="H29" s="6">
        <f t="shared" si="2"/>
        <v>3.9831467856701596E-6</v>
      </c>
    </row>
    <row r="30" spans="1:8" x14ac:dyDescent="0.25">
      <c r="A30" s="17">
        <v>430</v>
      </c>
      <c r="B30" s="14">
        <f>2.9-1.95</f>
        <v>0.95</v>
      </c>
      <c r="C30" s="15">
        <v>2.2999999999999998</v>
      </c>
      <c r="D30" s="13">
        <v>2.1</v>
      </c>
      <c r="E30" s="15">
        <v>16.25</v>
      </c>
      <c r="F30" s="13">
        <v>20</v>
      </c>
      <c r="G30" s="2" t="s">
        <v>18</v>
      </c>
      <c r="H30" s="6">
        <f t="shared" si="2"/>
        <v>3.29042560555361E-6</v>
      </c>
    </row>
    <row r="31" spans="1:8" x14ac:dyDescent="0.25">
      <c r="A31" s="17">
        <v>430</v>
      </c>
      <c r="B31" s="14">
        <f>2.9-1.95</f>
        <v>0.95</v>
      </c>
      <c r="C31" s="15">
        <v>2.2999999999999998</v>
      </c>
      <c r="D31" s="13">
        <v>2.1</v>
      </c>
      <c r="E31" s="15">
        <v>16.25</v>
      </c>
      <c r="F31" s="13">
        <v>20</v>
      </c>
      <c r="G31" s="2" t="s">
        <v>19</v>
      </c>
      <c r="H31" s="6">
        <f t="shared" si="2"/>
        <v>3.29042560555361E-6</v>
      </c>
    </row>
    <row r="32" spans="1:8" x14ac:dyDescent="0.25">
      <c r="A32" s="17">
        <v>430</v>
      </c>
      <c r="B32" s="14">
        <f>2.9-1.95</f>
        <v>0.95</v>
      </c>
      <c r="C32" s="15">
        <v>2.2999999999999998</v>
      </c>
      <c r="D32" s="13">
        <v>2.1</v>
      </c>
      <c r="E32" s="15">
        <v>16.25</v>
      </c>
      <c r="F32" s="13">
        <v>20</v>
      </c>
      <c r="G32" s="2" t="s">
        <v>20</v>
      </c>
      <c r="H32" s="6">
        <f t="shared" si="2"/>
        <v>3.29042560555361E-6</v>
      </c>
    </row>
    <row r="33" spans="1:8" x14ac:dyDescent="0.25">
      <c r="A33" s="17">
        <v>430</v>
      </c>
      <c r="B33" s="14">
        <f>2.9-1.95</f>
        <v>0.95</v>
      </c>
      <c r="C33" s="15">
        <v>2.2999999999999998</v>
      </c>
      <c r="D33" s="13">
        <v>2.1</v>
      </c>
      <c r="E33" s="15">
        <v>16.25</v>
      </c>
      <c r="F33" s="13">
        <v>20</v>
      </c>
      <c r="G33" s="2" t="s">
        <v>21</v>
      </c>
      <c r="H33" s="6">
        <f t="shared" si="2"/>
        <v>3.29042560555361E-6</v>
      </c>
    </row>
    <row r="34" spans="1:8" ht="15.75" thickBot="1" x14ac:dyDescent="0.3">
      <c r="A34" s="7" t="s">
        <v>11</v>
      </c>
      <c r="B34" s="21">
        <v>11</v>
      </c>
      <c r="C34" s="7" t="s">
        <v>12</v>
      </c>
      <c r="D34" s="8">
        <v>8</v>
      </c>
      <c r="E34" s="9" t="s">
        <v>13</v>
      </c>
      <c r="F34" s="8">
        <v>1</v>
      </c>
      <c r="H34" s="6"/>
    </row>
    <row r="35" spans="1:8" ht="15.75" thickBot="1" x14ac:dyDescent="0.3">
      <c r="A35" s="10">
        <v>500</v>
      </c>
      <c r="B35" s="23">
        <v>1.881</v>
      </c>
      <c r="C35" s="15">
        <v>2.2999999999999998</v>
      </c>
      <c r="D35" s="13">
        <v>2.1</v>
      </c>
      <c r="E35">
        <v>234.9375</v>
      </c>
      <c r="F35" s="13">
        <v>20</v>
      </c>
      <c r="G35" s="2" t="s">
        <v>14</v>
      </c>
      <c r="H35" s="6">
        <f t="shared" ref="H35:H42" si="3">((D35/(2*1000))^2)*PI()*B35</f>
        <v>6.515042698996148E-6</v>
      </c>
    </row>
    <row r="36" spans="1:8" ht="15.75" thickBot="1" x14ac:dyDescent="0.3">
      <c r="A36" s="10">
        <v>500</v>
      </c>
      <c r="B36" s="23">
        <v>1.8879999999999999</v>
      </c>
      <c r="C36" s="15">
        <v>2.2999999999999998</v>
      </c>
      <c r="D36" s="13">
        <v>2.1</v>
      </c>
      <c r="E36">
        <v>234.9375</v>
      </c>
      <c r="F36" s="13">
        <v>20</v>
      </c>
      <c r="G36" s="2" t="s">
        <v>15</v>
      </c>
      <c r="H36" s="6">
        <f t="shared" si="3"/>
        <v>6.5392879403002275E-6</v>
      </c>
    </row>
    <row r="37" spans="1:8" ht="15.75" thickBot="1" x14ac:dyDescent="0.3">
      <c r="A37" s="10">
        <v>500</v>
      </c>
      <c r="B37" s="23">
        <v>1.881</v>
      </c>
      <c r="C37" s="15">
        <v>2.2999999999999998</v>
      </c>
      <c r="D37" s="13">
        <v>2.1</v>
      </c>
      <c r="E37">
        <v>234.9375</v>
      </c>
      <c r="F37" s="13">
        <v>20</v>
      </c>
      <c r="G37" s="2" t="s">
        <v>16</v>
      </c>
      <c r="H37" s="6">
        <f t="shared" si="3"/>
        <v>6.515042698996148E-6</v>
      </c>
    </row>
    <row r="38" spans="1:8" ht="15.75" thickBot="1" x14ac:dyDescent="0.3">
      <c r="A38" s="10">
        <v>500</v>
      </c>
      <c r="B38" s="23">
        <v>1.8879999999999999</v>
      </c>
      <c r="C38" s="15">
        <v>2.2999999999999998</v>
      </c>
      <c r="D38" s="13">
        <v>2.1</v>
      </c>
      <c r="E38">
        <v>234.9375</v>
      </c>
      <c r="F38" s="13">
        <v>20</v>
      </c>
      <c r="G38" s="2" t="s">
        <v>17</v>
      </c>
      <c r="H38" s="6">
        <f t="shared" si="3"/>
        <v>6.5392879403002275E-6</v>
      </c>
    </row>
    <row r="39" spans="1:8" ht="15.75" thickBot="1" x14ac:dyDescent="0.3">
      <c r="A39" s="10">
        <v>500</v>
      </c>
      <c r="B39" s="23">
        <v>1.881</v>
      </c>
      <c r="C39" s="15">
        <v>2.2999999999999998</v>
      </c>
      <c r="D39" s="13">
        <v>2.1</v>
      </c>
      <c r="E39">
        <v>234.9375</v>
      </c>
      <c r="F39" s="13">
        <v>20</v>
      </c>
      <c r="G39" s="2" t="s">
        <v>18</v>
      </c>
      <c r="H39" s="6">
        <f t="shared" si="3"/>
        <v>6.515042698996148E-6</v>
      </c>
    </row>
    <row r="40" spans="1:8" ht="15.75" thickBot="1" x14ac:dyDescent="0.3">
      <c r="A40" s="10">
        <v>500</v>
      </c>
      <c r="B40" s="23">
        <v>1.8879999999999999</v>
      </c>
      <c r="C40" s="15">
        <v>2.2999999999999998</v>
      </c>
      <c r="D40" s="13">
        <v>2.1</v>
      </c>
      <c r="E40">
        <v>234.9375</v>
      </c>
      <c r="F40" s="13">
        <v>20</v>
      </c>
      <c r="G40" s="2" t="s">
        <v>19</v>
      </c>
      <c r="H40" s="6">
        <f t="shared" si="3"/>
        <v>6.5392879403002275E-6</v>
      </c>
    </row>
    <row r="41" spans="1:8" ht="15.75" thickBot="1" x14ac:dyDescent="0.3">
      <c r="A41" s="10">
        <v>500</v>
      </c>
      <c r="B41" s="23">
        <v>1.881</v>
      </c>
      <c r="C41" s="15">
        <v>2.2999999999999998</v>
      </c>
      <c r="D41" s="13">
        <v>2.1</v>
      </c>
      <c r="E41">
        <v>234.9375</v>
      </c>
      <c r="F41" s="13">
        <v>20</v>
      </c>
      <c r="G41" s="2" t="s">
        <v>20</v>
      </c>
      <c r="H41" s="6">
        <f t="shared" si="3"/>
        <v>6.515042698996148E-6</v>
      </c>
    </row>
    <row r="42" spans="1:8" x14ac:dyDescent="0.25">
      <c r="A42" s="10">
        <v>500</v>
      </c>
      <c r="B42" s="23">
        <v>1.8879999999999999</v>
      </c>
      <c r="C42" s="15">
        <v>2.2999999999999998</v>
      </c>
      <c r="D42" s="13">
        <v>2.1</v>
      </c>
      <c r="E42">
        <v>234.9375</v>
      </c>
      <c r="F42" s="13">
        <v>20</v>
      </c>
      <c r="G42" s="2" t="s">
        <v>21</v>
      </c>
      <c r="H42" s="6">
        <f t="shared" si="3"/>
        <v>6.5392879403002275E-6</v>
      </c>
    </row>
    <row r="43" spans="1:8" ht="15.75" thickBot="1" x14ac:dyDescent="0.3">
      <c r="A43" s="7" t="s">
        <v>11</v>
      </c>
      <c r="B43" s="21">
        <v>12</v>
      </c>
      <c r="C43" s="7" t="s">
        <v>12</v>
      </c>
      <c r="D43" s="8">
        <v>8</v>
      </c>
      <c r="E43" s="9" t="s">
        <v>13</v>
      </c>
      <c r="F43" s="8">
        <v>1</v>
      </c>
      <c r="H43" s="6"/>
    </row>
    <row r="44" spans="1:8" ht="15.75" thickBot="1" x14ac:dyDescent="0.3">
      <c r="A44" s="10">
        <v>600</v>
      </c>
      <c r="B44" s="14">
        <f>2.9-1.75</f>
        <v>1.1499999999999999</v>
      </c>
      <c r="C44" s="15">
        <v>3.5</v>
      </c>
      <c r="D44" s="13">
        <v>3</v>
      </c>
      <c r="E44" s="16"/>
      <c r="F44" s="13">
        <v>20</v>
      </c>
      <c r="G44" s="2" t="s">
        <v>14</v>
      </c>
      <c r="H44" s="6">
        <f t="shared" ref="H44:H51" si="4">((D44/(2*1000))^2)*PI()*B44</f>
        <v>8.1288709911635897E-6</v>
      </c>
    </row>
    <row r="45" spans="1:8" ht="15.75" thickBot="1" x14ac:dyDescent="0.3">
      <c r="A45" s="10">
        <v>600</v>
      </c>
      <c r="B45" s="14">
        <f>2.9-1.75</f>
        <v>1.1499999999999999</v>
      </c>
      <c r="C45" s="15">
        <v>3.5</v>
      </c>
      <c r="D45" s="13">
        <v>3</v>
      </c>
      <c r="E45" s="16"/>
      <c r="F45" s="13">
        <v>20</v>
      </c>
      <c r="G45" s="2" t="s">
        <v>15</v>
      </c>
      <c r="H45" s="6">
        <f t="shared" si="4"/>
        <v>8.1288709911635897E-6</v>
      </c>
    </row>
    <row r="46" spans="1:8" ht="15.75" thickBot="1" x14ac:dyDescent="0.3">
      <c r="A46" s="10">
        <v>600</v>
      </c>
      <c r="B46" s="14">
        <f>2.9-1.75</f>
        <v>1.1499999999999999</v>
      </c>
      <c r="C46" s="15">
        <v>3.5</v>
      </c>
      <c r="D46" s="13">
        <v>3</v>
      </c>
      <c r="E46" s="16"/>
      <c r="F46" s="13">
        <v>20</v>
      </c>
      <c r="G46" s="2" t="s">
        <v>16</v>
      </c>
      <c r="H46" s="6">
        <f t="shared" si="4"/>
        <v>8.1288709911635897E-6</v>
      </c>
    </row>
    <row r="47" spans="1:8" ht="15.75" thickBot="1" x14ac:dyDescent="0.3">
      <c r="A47" s="10">
        <v>600</v>
      </c>
      <c r="B47" s="14">
        <f>2.9-1.75</f>
        <v>1.1499999999999999</v>
      </c>
      <c r="C47" s="15">
        <v>3.5</v>
      </c>
      <c r="D47" s="13">
        <v>3</v>
      </c>
      <c r="E47" s="16"/>
      <c r="F47" s="13">
        <v>20</v>
      </c>
      <c r="G47" s="2" t="s">
        <v>17</v>
      </c>
      <c r="H47" s="6">
        <f t="shared" si="4"/>
        <v>8.1288709911635897E-6</v>
      </c>
    </row>
    <row r="48" spans="1:8" ht="15.75" thickBot="1" x14ac:dyDescent="0.3">
      <c r="A48" s="10">
        <v>600</v>
      </c>
      <c r="B48" s="14">
        <f>2.9-1.95</f>
        <v>0.95</v>
      </c>
      <c r="C48" s="15">
        <v>3.5</v>
      </c>
      <c r="D48" s="13">
        <v>3</v>
      </c>
      <c r="E48" s="16"/>
      <c r="F48" s="13">
        <v>20</v>
      </c>
      <c r="G48" s="2" t="s">
        <v>18</v>
      </c>
      <c r="H48" s="6">
        <f t="shared" si="4"/>
        <v>6.715154297048182E-6</v>
      </c>
    </row>
    <row r="49" spans="1:8" ht="15.75" thickBot="1" x14ac:dyDescent="0.3">
      <c r="A49" s="10">
        <v>600</v>
      </c>
      <c r="B49" s="14">
        <f>2.9-1.95</f>
        <v>0.95</v>
      </c>
      <c r="C49" s="15">
        <v>3.5</v>
      </c>
      <c r="D49" s="13">
        <v>3</v>
      </c>
      <c r="E49" s="16"/>
      <c r="F49" s="13">
        <v>20</v>
      </c>
      <c r="G49" s="2" t="s">
        <v>19</v>
      </c>
      <c r="H49" s="6">
        <f t="shared" si="4"/>
        <v>6.715154297048182E-6</v>
      </c>
    </row>
    <row r="50" spans="1:8" ht="15.75" thickBot="1" x14ac:dyDescent="0.3">
      <c r="A50" s="10">
        <v>600</v>
      </c>
      <c r="B50" s="14">
        <f>2.9-1.95</f>
        <v>0.95</v>
      </c>
      <c r="C50" s="15">
        <v>3.5</v>
      </c>
      <c r="D50" s="13">
        <v>3</v>
      </c>
      <c r="E50" s="16"/>
      <c r="F50" s="13">
        <v>20</v>
      </c>
      <c r="G50" s="2" t="s">
        <v>20</v>
      </c>
      <c r="H50" s="6">
        <f t="shared" si="4"/>
        <v>6.715154297048182E-6</v>
      </c>
    </row>
    <row r="51" spans="1:8" x14ac:dyDescent="0.25">
      <c r="A51" s="10">
        <v>600</v>
      </c>
      <c r="B51" s="14">
        <f>2.9-1.95</f>
        <v>0.95</v>
      </c>
      <c r="C51" s="15">
        <v>3.5</v>
      </c>
      <c r="D51" s="13">
        <v>3</v>
      </c>
      <c r="E51" s="16"/>
      <c r="F51" s="13">
        <v>20</v>
      </c>
      <c r="G51" s="2" t="s">
        <v>21</v>
      </c>
      <c r="H51" s="6">
        <f t="shared" si="4"/>
        <v>6.715154297048182E-6</v>
      </c>
    </row>
    <row r="52" spans="1:8" ht="15.75" thickBot="1" x14ac:dyDescent="0.3">
      <c r="A52" s="7" t="s">
        <v>11</v>
      </c>
      <c r="B52" s="8">
        <v>14</v>
      </c>
      <c r="C52" s="7" t="s">
        <v>12</v>
      </c>
      <c r="D52" s="8">
        <v>1</v>
      </c>
      <c r="E52" s="9" t="s">
        <v>13</v>
      </c>
      <c r="F52" s="8">
        <v>0</v>
      </c>
      <c r="H52" s="6"/>
    </row>
    <row r="53" spans="1:8" x14ac:dyDescent="0.25">
      <c r="A53" s="10">
        <v>700</v>
      </c>
      <c r="B53" s="11">
        <v>1.1755</v>
      </c>
      <c r="C53" s="12">
        <v>8</v>
      </c>
      <c r="D53" s="11">
        <v>6</v>
      </c>
      <c r="E53" s="12"/>
      <c r="F53" s="13">
        <v>20</v>
      </c>
      <c r="H53" s="6">
        <f>((D53/(2*1000))^2)*PI()*B53</f>
        <v>3.3236479478653218E-5</v>
      </c>
    </row>
    <row r="54" spans="1:8" ht="15.75" thickBot="1" x14ac:dyDescent="0.3">
      <c r="A54" s="7" t="s">
        <v>11</v>
      </c>
      <c r="B54" s="8">
        <v>15</v>
      </c>
      <c r="C54" s="7" t="s">
        <v>12</v>
      </c>
      <c r="D54" s="8">
        <v>1</v>
      </c>
      <c r="E54" s="9" t="s">
        <v>13</v>
      </c>
      <c r="F54" s="8">
        <v>0</v>
      </c>
      <c r="H54" s="6"/>
    </row>
    <row r="55" spans="1:8" x14ac:dyDescent="0.25">
      <c r="A55" s="10">
        <v>800</v>
      </c>
      <c r="B55" s="11">
        <v>3.363</v>
      </c>
      <c r="C55" s="12">
        <v>12.7</v>
      </c>
      <c r="D55" s="11">
        <v>10.199999999999999</v>
      </c>
      <c r="E55" s="12"/>
      <c r="F55" s="12">
        <v>20</v>
      </c>
      <c r="H55" s="6">
        <f>((D55/(2*1000))^2)*PI()*B55</f>
        <v>2.7480023020552447E-4</v>
      </c>
    </row>
    <row r="56" spans="1:8" x14ac:dyDescent="0.25">
      <c r="B56" s="2"/>
      <c r="C56" s="12"/>
    </row>
    <row r="58" spans="1:8" ht="21" x14ac:dyDescent="0.35">
      <c r="D58" s="22"/>
      <c r="E58" s="19" t="s">
        <v>27</v>
      </c>
    </row>
    <row r="59" spans="1:8" ht="21" x14ac:dyDescent="0.35">
      <c r="E59" s="19" t="s">
        <v>24</v>
      </c>
    </row>
    <row r="60" spans="1:8" ht="21" x14ac:dyDescent="0.35">
      <c r="E60" s="19" t="s">
        <v>25</v>
      </c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6" spans="2:2" x14ac:dyDescent="0.25">
      <c r="B96" s="8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8"/>
    </row>
    <row r="106" spans="2:2" x14ac:dyDescent="0.25">
      <c r="B106" s="15"/>
    </row>
    <row r="107" spans="2:2" x14ac:dyDescent="0.25">
      <c r="B107" s="15"/>
    </row>
    <row r="108" spans="2:2" x14ac:dyDescent="0.25">
      <c r="B108" s="15"/>
    </row>
    <row r="109" spans="2:2" x14ac:dyDescent="0.25">
      <c r="B109" s="15"/>
    </row>
    <row r="110" spans="2:2" x14ac:dyDescent="0.25">
      <c r="B110" s="15"/>
    </row>
    <row r="111" spans="2:2" x14ac:dyDescent="0.25">
      <c r="B111" s="15"/>
    </row>
    <row r="112" spans="2:2" x14ac:dyDescent="0.25">
      <c r="B112" s="15"/>
    </row>
    <row r="113" spans="2:2" x14ac:dyDescent="0.25">
      <c r="B113" s="15"/>
    </row>
    <row r="114" spans="2:2" x14ac:dyDescent="0.25">
      <c r="B114" s="8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TEPX-M1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Carlos Puente Rico</dc:creator>
  <cp:lastModifiedBy>Ricardo Carlos Puente Rico</cp:lastModifiedBy>
  <cp:revision>4</cp:revision>
  <dcterms:created xsi:type="dcterms:W3CDTF">2018-05-03T16:30:21Z</dcterms:created>
  <dcterms:modified xsi:type="dcterms:W3CDTF">2019-11-29T09:19:42Z</dcterms:modified>
  <dc:language>en-US</dc:language>
</cp:coreProperties>
</file>